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<sst xmlns="http://schemas.openxmlformats.org/spreadsheetml/2006/main" count="204" uniqueCount="107">
  <si>
    <t>重庆医科大学附属永川医院2021年上半年公招总成绩及进入体检人员公示表</t>
  </si>
  <si>
    <t>姓名</t>
  </si>
  <si>
    <t>报考岗位</t>
  </si>
  <si>
    <t>准考证号</t>
  </si>
  <si>
    <t>笔试成绩</t>
  </si>
  <si>
    <t>综合面试</t>
  </si>
  <si>
    <t>总成绩</t>
  </si>
  <si>
    <t>名次</t>
  </si>
  <si>
    <t>是否进入体检</t>
  </si>
  <si>
    <t>备注</t>
  </si>
  <si>
    <t>公共科目</t>
  </si>
  <si>
    <t>专业科目</t>
  </si>
  <si>
    <t>折算                    总成绩</t>
  </si>
  <si>
    <t>专业技能测试</t>
  </si>
  <si>
    <t>结构化面试</t>
  </si>
  <si>
    <t>成绩</t>
  </si>
  <si>
    <t>按30%         计算</t>
  </si>
  <si>
    <t>按20%         计算</t>
  </si>
  <si>
    <t xml:space="preserve">按20%计算               </t>
  </si>
  <si>
    <t>按30%计算</t>
  </si>
  <si>
    <t>龚博</t>
  </si>
  <si>
    <t>产科医师</t>
  </si>
  <si>
    <t>12028014129</t>
  </si>
  <si>
    <t>1</t>
  </si>
  <si>
    <t>否</t>
  </si>
  <si>
    <t>缺考</t>
  </si>
  <si>
    <t>陈涛</t>
  </si>
  <si>
    <t>12028015605</t>
  </si>
  <si>
    <t>2</t>
  </si>
  <si>
    <t>潘云波</t>
  </si>
  <si>
    <t>儿科医师</t>
  </si>
  <si>
    <t>12028011625</t>
  </si>
  <si>
    <t>未形成有效竞争岗位，结构化面试成绩未达75分</t>
  </si>
  <si>
    <t>吴云会</t>
  </si>
  <si>
    <t>12028015720</t>
  </si>
  <si>
    <t>万婕</t>
  </si>
  <si>
    <t>耳鼻咽喉科医师</t>
  </si>
  <si>
    <t>12028012407</t>
  </si>
  <si>
    <t>何晓丽</t>
  </si>
  <si>
    <t>12028020113</t>
  </si>
  <si>
    <t>是</t>
  </si>
  <si>
    <t>龚明峰</t>
  </si>
  <si>
    <t>感染科医师</t>
  </si>
  <si>
    <t>12028020921</t>
  </si>
  <si>
    <t>孔令喜</t>
  </si>
  <si>
    <t>12028012819</t>
  </si>
  <si>
    <t>张乐园</t>
  </si>
  <si>
    <t>康复科医师</t>
  </si>
  <si>
    <t>12028014707</t>
  </si>
  <si>
    <t>黄丹</t>
  </si>
  <si>
    <t>12028011606</t>
  </si>
  <si>
    <t>张敏</t>
  </si>
  <si>
    <t>内分泌科医师</t>
  </si>
  <si>
    <t>12028015428</t>
  </si>
  <si>
    <t>谭漪扬</t>
  </si>
  <si>
    <t>12028013219</t>
  </si>
  <si>
    <t>李霞</t>
  </si>
  <si>
    <t>普放科医师</t>
  </si>
  <si>
    <t>12028015517</t>
  </si>
  <si>
    <t>刘明科</t>
  </si>
  <si>
    <t>12028020918</t>
  </si>
  <si>
    <t>肖梦佳</t>
  </si>
  <si>
    <t>12028012611</t>
  </si>
  <si>
    <t>3</t>
  </si>
  <si>
    <t>张瑜</t>
  </si>
  <si>
    <t>全科医学科医师</t>
  </si>
  <si>
    <t>12028022318</t>
  </si>
  <si>
    <t>陈磊</t>
  </si>
  <si>
    <t>12028014421</t>
  </si>
  <si>
    <t>彭敏</t>
  </si>
  <si>
    <t>烧伤整形科医师</t>
  </si>
  <si>
    <t>12028022623</t>
  </si>
  <si>
    <t>蒋沁芳</t>
  </si>
  <si>
    <t>12028014417</t>
  </si>
  <si>
    <t>李乾露</t>
  </si>
  <si>
    <t>神经内科医师</t>
  </si>
  <si>
    <t>12028012405</t>
  </si>
  <si>
    <t>李文艳</t>
  </si>
  <si>
    <t>12028014007</t>
  </si>
  <si>
    <t>高梦涵</t>
  </si>
  <si>
    <t>12028020404</t>
  </si>
  <si>
    <t>苏婷</t>
  </si>
  <si>
    <t>心血管内科医师</t>
  </si>
  <si>
    <t>12028020102</t>
  </si>
  <si>
    <t>凌俊锋</t>
  </si>
  <si>
    <t>12028011901</t>
  </si>
  <si>
    <t>李杰</t>
  </si>
  <si>
    <t>检验科技师</t>
  </si>
  <si>
    <t>12028021311</t>
  </si>
  <si>
    <t>李新民</t>
  </si>
  <si>
    <t>12028010801</t>
  </si>
  <si>
    <t>王聪华</t>
  </si>
  <si>
    <t>护理</t>
  </si>
  <si>
    <t>罗林</t>
  </si>
  <si>
    <t>梁瑜</t>
  </si>
  <si>
    <t>赵昌茂</t>
  </si>
  <si>
    <t>张利亚</t>
  </si>
  <si>
    <t>陈志梅</t>
  </si>
  <si>
    <t>杨菲</t>
  </si>
  <si>
    <t>蒋梦懿</t>
  </si>
  <si>
    <t>项目经费管理人员</t>
  </si>
  <si>
    <t>12022023307</t>
  </si>
  <si>
    <t>/</t>
  </si>
  <si>
    <t>刘城佟</t>
  </si>
  <si>
    <t>12022025218</t>
  </si>
  <si>
    <t>周肖</t>
  </si>
  <si>
    <t>12022024627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</si>
</sst>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);[Red]\(0\)"/>
    <numFmt numFmtId="179" formatCode="0.00_);\(0.00\)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rgb="FFFF0000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0" fontId="9" fillId="0" borderId="2" xfId="50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6" fontId="6" fillId="2" borderId="1" xfId="51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3" fillId="3" borderId="2" xfId="0" applyNumberFormat="1" applyFont="1" applyFill="1" applyBorder="1" applyAlignment="1">
      <alignment horizontal="center" vertical="center" wrapText="1"/>
    </xf>
    <xf numFmtId="176" fontId="14" fillId="3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7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3"/>
  <sheetViews>
    <sheetView tabSelected="1" workbookViewId="0">
      <pane ySplit="4" topLeftCell="A41" activePane="bottomLeft" state="frozen"/>
      <selection/>
      <selection pane="bottomLeft" activeCell="N14" sqref="N14"/>
    </sheetView>
  </sheetViews>
  <sheetFormatPr defaultColWidth="17.125" defaultRowHeight="30" customHeight="1"/>
  <cols>
    <col min="1" max="1" width="7.625" style="1" customWidth="1"/>
    <col min="2" max="2" width="11.75" style="1" customWidth="1"/>
    <col min="3" max="3" width="11.25" style="1"/>
    <col min="4" max="4" width="8.5" style="1" customWidth="1"/>
    <col min="5" max="5" width="9.5" style="1" customWidth="1"/>
    <col min="6" max="6" width="9.5" style="1"/>
    <col min="7" max="8" width="9.5" style="1" customWidth="1"/>
    <col min="9" max="9" width="8.75" style="1" customWidth="1"/>
    <col min="10" max="10" width="8.625" style="7" customWidth="1"/>
    <col min="11" max="11" width="7.75" style="8" customWidth="1"/>
    <col min="12" max="13" width="7.125" style="7" customWidth="1"/>
    <col min="14" max="14" width="7.875" style="7" customWidth="1"/>
    <col min="15" max="15" width="4.25" style="1" customWidth="1"/>
    <col min="16" max="16" width="6.375" style="1" customWidth="1"/>
    <col min="17" max="17" width="22.775" style="1" customWidth="1"/>
    <col min="18" max="16384" width="17.125" style="1"/>
  </cols>
  <sheetData>
    <row r="1" s="1" customFormat="1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ht="21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/>
      <c r="I2" s="35" t="s">
        <v>5</v>
      </c>
      <c r="J2" s="35"/>
      <c r="K2" s="35"/>
      <c r="L2" s="35"/>
      <c r="M2" s="35"/>
      <c r="N2" s="11" t="s">
        <v>6</v>
      </c>
      <c r="O2" s="36" t="s">
        <v>7</v>
      </c>
      <c r="P2" s="36" t="s">
        <v>8</v>
      </c>
      <c r="Q2" s="10" t="s">
        <v>9</v>
      </c>
    </row>
    <row r="3" s="2" customFormat="1" ht="23.25" customHeight="1" spans="1:17">
      <c r="A3" s="10"/>
      <c r="B3" s="10"/>
      <c r="C3" s="10"/>
      <c r="D3" s="10" t="s">
        <v>10</v>
      </c>
      <c r="E3" s="10"/>
      <c r="F3" s="10" t="s">
        <v>11</v>
      </c>
      <c r="G3" s="10"/>
      <c r="H3" s="10" t="s">
        <v>12</v>
      </c>
      <c r="I3" s="10" t="s">
        <v>13</v>
      </c>
      <c r="J3" s="10"/>
      <c r="K3" s="10" t="s">
        <v>14</v>
      </c>
      <c r="L3" s="10"/>
      <c r="M3" s="11" t="s">
        <v>12</v>
      </c>
      <c r="N3" s="11"/>
      <c r="O3" s="36"/>
      <c r="P3" s="36"/>
      <c r="Q3" s="10"/>
    </row>
    <row r="4" s="2" customFormat="1" ht="47.25" customHeight="1" spans="1:17">
      <c r="A4" s="10"/>
      <c r="B4" s="10"/>
      <c r="C4" s="10"/>
      <c r="D4" s="10" t="s">
        <v>15</v>
      </c>
      <c r="E4" s="11" t="s">
        <v>16</v>
      </c>
      <c r="F4" s="10" t="s">
        <v>15</v>
      </c>
      <c r="G4" s="11" t="s">
        <v>17</v>
      </c>
      <c r="H4" s="10"/>
      <c r="I4" s="10" t="s">
        <v>15</v>
      </c>
      <c r="J4" s="11" t="s">
        <v>18</v>
      </c>
      <c r="K4" s="11" t="s">
        <v>15</v>
      </c>
      <c r="L4" s="11" t="s">
        <v>19</v>
      </c>
      <c r="M4" s="11"/>
      <c r="N4" s="11"/>
      <c r="O4" s="36"/>
      <c r="P4" s="36"/>
      <c r="Q4" s="10"/>
    </row>
    <row r="5" s="3" customFormat="1" ht="37.5" customHeight="1" spans="1:17">
      <c r="A5" s="12" t="s">
        <v>20</v>
      </c>
      <c r="B5" s="13" t="s">
        <v>21</v>
      </c>
      <c r="C5" s="13" t="s">
        <v>22</v>
      </c>
      <c r="D5" s="14">
        <v>45.5</v>
      </c>
      <c r="E5" s="15">
        <f t="shared" ref="E5:E9" si="0">D5*0.3</f>
        <v>13.65</v>
      </c>
      <c r="F5" s="14">
        <v>60</v>
      </c>
      <c r="G5" s="16">
        <f t="shared" ref="G5:G9" si="1">F5*0.2</f>
        <v>12</v>
      </c>
      <c r="H5" s="16">
        <f t="shared" ref="H5:H9" si="2">E5+G5</f>
        <v>25.65</v>
      </c>
      <c r="I5" s="37">
        <v>95.33</v>
      </c>
      <c r="J5" s="15">
        <f t="shared" ref="J5:J9" si="3">I5*0.2</f>
        <v>19.066</v>
      </c>
      <c r="K5" s="38">
        <v>0</v>
      </c>
      <c r="L5" s="39">
        <f t="shared" ref="L5:L9" si="4">K5*0.3</f>
        <v>0</v>
      </c>
      <c r="M5" s="39">
        <f t="shared" ref="M5:M9" si="5">L5+J5</f>
        <v>19.066</v>
      </c>
      <c r="N5" s="39">
        <f t="shared" ref="N5:N9" si="6">H5+M5</f>
        <v>44.716</v>
      </c>
      <c r="O5" s="40" t="s">
        <v>23</v>
      </c>
      <c r="P5" s="40" t="s">
        <v>24</v>
      </c>
      <c r="Q5" s="59" t="s">
        <v>25</v>
      </c>
    </row>
    <row r="6" s="3" customFormat="1" ht="33.75" customHeight="1" spans="1:17">
      <c r="A6" s="12" t="s">
        <v>26</v>
      </c>
      <c r="B6" s="13" t="s">
        <v>21</v>
      </c>
      <c r="C6" s="13" t="s">
        <v>27</v>
      </c>
      <c r="D6" s="14">
        <v>36</v>
      </c>
      <c r="E6" s="15">
        <f t="shared" si="0"/>
        <v>10.8</v>
      </c>
      <c r="F6" s="14">
        <v>35</v>
      </c>
      <c r="G6" s="16">
        <f t="shared" si="1"/>
        <v>7</v>
      </c>
      <c r="H6" s="16">
        <f t="shared" si="2"/>
        <v>17.8</v>
      </c>
      <c r="I6" s="37">
        <v>0</v>
      </c>
      <c r="J6" s="15">
        <f t="shared" si="3"/>
        <v>0</v>
      </c>
      <c r="K6" s="38">
        <v>0</v>
      </c>
      <c r="L6" s="39">
        <f t="shared" si="4"/>
        <v>0</v>
      </c>
      <c r="M6" s="39">
        <f t="shared" si="5"/>
        <v>0</v>
      </c>
      <c r="N6" s="39">
        <f t="shared" si="6"/>
        <v>17.8</v>
      </c>
      <c r="O6" s="40" t="s">
        <v>28</v>
      </c>
      <c r="P6" s="40" t="s">
        <v>24</v>
      </c>
      <c r="Q6" s="59" t="s">
        <v>25</v>
      </c>
    </row>
    <row r="7" s="3" customFormat="1" customHeight="1" spans="1:17">
      <c r="A7" s="12"/>
      <c r="B7" s="13"/>
      <c r="C7" s="13"/>
      <c r="D7" s="14"/>
      <c r="E7" s="15"/>
      <c r="F7" s="14"/>
      <c r="G7" s="16"/>
      <c r="H7" s="16"/>
      <c r="I7" s="37"/>
      <c r="J7" s="15"/>
      <c r="K7" s="38"/>
      <c r="L7" s="39"/>
      <c r="M7" s="39"/>
      <c r="N7" s="39"/>
      <c r="O7" s="40"/>
      <c r="P7" s="40"/>
      <c r="Q7" s="60"/>
    </row>
    <row r="8" s="3" customFormat="1" ht="44" customHeight="1" spans="1:17">
      <c r="A8" s="12" t="s">
        <v>29</v>
      </c>
      <c r="B8" s="13" t="s">
        <v>30</v>
      </c>
      <c r="C8" s="13" t="s">
        <v>31</v>
      </c>
      <c r="D8" s="14">
        <v>46</v>
      </c>
      <c r="E8" s="15">
        <f t="shared" si="0"/>
        <v>13.8</v>
      </c>
      <c r="F8" s="14">
        <v>66</v>
      </c>
      <c r="G8" s="16">
        <f t="shared" si="1"/>
        <v>13.2</v>
      </c>
      <c r="H8" s="16">
        <f t="shared" si="2"/>
        <v>27</v>
      </c>
      <c r="I8" s="41">
        <v>87.3</v>
      </c>
      <c r="J8" s="15">
        <f t="shared" si="3"/>
        <v>17.46</v>
      </c>
      <c r="K8" s="38">
        <v>72.5</v>
      </c>
      <c r="L8" s="39">
        <f t="shared" si="4"/>
        <v>21.75</v>
      </c>
      <c r="M8" s="39">
        <f t="shared" si="5"/>
        <v>39.21</v>
      </c>
      <c r="N8" s="39">
        <f t="shared" si="6"/>
        <v>66.21</v>
      </c>
      <c r="O8" s="40" t="s">
        <v>23</v>
      </c>
      <c r="P8" s="40" t="s">
        <v>24</v>
      </c>
      <c r="Q8" s="61" t="s">
        <v>32</v>
      </c>
    </row>
    <row r="9" s="3" customFormat="1" customHeight="1" spans="1:17">
      <c r="A9" s="12" t="s">
        <v>33</v>
      </c>
      <c r="B9" s="13" t="s">
        <v>30</v>
      </c>
      <c r="C9" s="13" t="s">
        <v>34</v>
      </c>
      <c r="D9" s="14">
        <v>39</v>
      </c>
      <c r="E9" s="15">
        <f t="shared" si="0"/>
        <v>11.7</v>
      </c>
      <c r="F9" s="14">
        <v>57</v>
      </c>
      <c r="G9" s="16">
        <f t="shared" si="1"/>
        <v>11.4</v>
      </c>
      <c r="H9" s="16">
        <f t="shared" si="2"/>
        <v>23.1</v>
      </c>
      <c r="I9" s="41">
        <v>0</v>
      </c>
      <c r="J9" s="15">
        <f t="shared" si="3"/>
        <v>0</v>
      </c>
      <c r="K9" s="38">
        <v>0</v>
      </c>
      <c r="L9" s="39">
        <f t="shared" si="4"/>
        <v>0</v>
      </c>
      <c r="M9" s="39">
        <f t="shared" si="5"/>
        <v>0</v>
      </c>
      <c r="N9" s="39">
        <f t="shared" si="6"/>
        <v>23.1</v>
      </c>
      <c r="O9" s="40" t="s">
        <v>28</v>
      </c>
      <c r="P9" s="40" t="s">
        <v>24</v>
      </c>
      <c r="Q9" s="59" t="s">
        <v>25</v>
      </c>
    </row>
    <row r="10" s="3" customFormat="1" customHeight="1" spans="1:17">
      <c r="A10" s="12"/>
      <c r="B10" s="13"/>
      <c r="C10" s="13"/>
      <c r="D10" s="14"/>
      <c r="E10" s="15"/>
      <c r="F10" s="14"/>
      <c r="G10" s="16"/>
      <c r="H10" s="16"/>
      <c r="I10" s="41"/>
      <c r="J10" s="15"/>
      <c r="K10" s="38"/>
      <c r="L10" s="39"/>
      <c r="M10" s="39"/>
      <c r="N10" s="39"/>
      <c r="O10" s="40"/>
      <c r="P10" s="40"/>
      <c r="Q10" s="60"/>
    </row>
    <row r="11" s="3" customFormat="1" customHeight="1" spans="1:17">
      <c r="A11" s="12" t="s">
        <v>35</v>
      </c>
      <c r="B11" s="17" t="s">
        <v>36</v>
      </c>
      <c r="C11" s="13" t="s">
        <v>37</v>
      </c>
      <c r="D11" s="14">
        <v>41.5</v>
      </c>
      <c r="E11" s="15">
        <f t="shared" ref="E11:E15" si="7">D11*0.3</f>
        <v>12.45</v>
      </c>
      <c r="F11" s="14">
        <v>61</v>
      </c>
      <c r="G11" s="16">
        <f t="shared" ref="G11:G15" si="8">F11*0.2</f>
        <v>12.2</v>
      </c>
      <c r="H11" s="16">
        <f t="shared" ref="H11:H15" si="9">E11+G11</f>
        <v>24.65</v>
      </c>
      <c r="I11" s="41">
        <v>0</v>
      </c>
      <c r="J11" s="15">
        <f t="shared" ref="J11:J15" si="10">I11*0.2</f>
        <v>0</v>
      </c>
      <c r="K11" s="38">
        <v>0</v>
      </c>
      <c r="L11" s="39">
        <f t="shared" ref="L11:L15" si="11">K11*0.3</f>
        <v>0</v>
      </c>
      <c r="M11" s="39">
        <f t="shared" ref="M11:M15" si="12">L11+J11</f>
        <v>0</v>
      </c>
      <c r="N11" s="39">
        <f t="shared" ref="N11:N15" si="13">H11+M11</f>
        <v>24.65</v>
      </c>
      <c r="O11" s="40" t="s">
        <v>28</v>
      </c>
      <c r="P11" s="40" t="s">
        <v>24</v>
      </c>
      <c r="Q11" s="59" t="s">
        <v>25</v>
      </c>
    </row>
    <row r="12" s="3" customFormat="1" customHeight="1" spans="1:17">
      <c r="A12" s="12" t="s">
        <v>38</v>
      </c>
      <c r="B12" s="17" t="s">
        <v>36</v>
      </c>
      <c r="C12" s="13" t="s">
        <v>39</v>
      </c>
      <c r="D12" s="14">
        <v>46</v>
      </c>
      <c r="E12" s="15">
        <f t="shared" si="7"/>
        <v>13.8</v>
      </c>
      <c r="F12" s="14">
        <v>54</v>
      </c>
      <c r="G12" s="16">
        <f t="shared" si="8"/>
        <v>10.8</v>
      </c>
      <c r="H12" s="16">
        <f t="shared" si="9"/>
        <v>24.6</v>
      </c>
      <c r="I12" s="41">
        <v>91.67</v>
      </c>
      <c r="J12" s="15">
        <f t="shared" si="10"/>
        <v>18.334</v>
      </c>
      <c r="K12" s="38">
        <v>76.4</v>
      </c>
      <c r="L12" s="39">
        <f t="shared" si="11"/>
        <v>22.92</v>
      </c>
      <c r="M12" s="39">
        <f t="shared" si="12"/>
        <v>41.254</v>
      </c>
      <c r="N12" s="39">
        <f t="shared" si="13"/>
        <v>65.854</v>
      </c>
      <c r="O12" s="40" t="s">
        <v>23</v>
      </c>
      <c r="P12" s="40" t="s">
        <v>40</v>
      </c>
      <c r="Q12" s="40"/>
    </row>
    <row r="13" s="3" customFormat="1" customHeight="1" spans="1:17">
      <c r="A13" s="12"/>
      <c r="B13" s="17"/>
      <c r="C13" s="13"/>
      <c r="D13" s="14"/>
      <c r="E13" s="15"/>
      <c r="F13" s="14"/>
      <c r="G13" s="16"/>
      <c r="H13" s="16"/>
      <c r="I13" s="41"/>
      <c r="J13" s="15"/>
      <c r="K13" s="38"/>
      <c r="L13" s="39"/>
      <c r="M13" s="39"/>
      <c r="N13" s="39"/>
      <c r="O13" s="40"/>
      <c r="P13" s="40"/>
      <c r="Q13" s="40"/>
    </row>
    <row r="14" s="3" customFormat="1" customHeight="1" spans="1:17">
      <c r="A14" s="12" t="s">
        <v>41</v>
      </c>
      <c r="B14" s="17" t="s">
        <v>42</v>
      </c>
      <c r="C14" s="13" t="s">
        <v>43</v>
      </c>
      <c r="D14" s="14">
        <v>59.5</v>
      </c>
      <c r="E14" s="15">
        <f t="shared" si="7"/>
        <v>17.85</v>
      </c>
      <c r="F14" s="14">
        <v>64</v>
      </c>
      <c r="G14" s="16">
        <f t="shared" si="8"/>
        <v>12.8</v>
      </c>
      <c r="H14" s="16">
        <f t="shared" si="9"/>
        <v>30.65</v>
      </c>
      <c r="I14" s="41">
        <v>89.3</v>
      </c>
      <c r="J14" s="15">
        <f t="shared" si="10"/>
        <v>17.86</v>
      </c>
      <c r="K14" s="38">
        <v>76.1</v>
      </c>
      <c r="L14" s="39">
        <f>K14*0.3</f>
        <v>22.83</v>
      </c>
      <c r="M14" s="39">
        <f t="shared" si="12"/>
        <v>40.69</v>
      </c>
      <c r="N14" s="39">
        <f t="shared" si="13"/>
        <v>71.34</v>
      </c>
      <c r="O14" s="40" t="s">
        <v>23</v>
      </c>
      <c r="P14" s="40" t="s">
        <v>40</v>
      </c>
      <c r="Q14" s="60"/>
    </row>
    <row r="15" s="3" customFormat="1" customHeight="1" spans="1:17">
      <c r="A15" s="12" t="s">
        <v>44</v>
      </c>
      <c r="B15" s="17" t="s">
        <v>42</v>
      </c>
      <c r="C15" s="13" t="s">
        <v>45</v>
      </c>
      <c r="D15" s="14">
        <v>46.5</v>
      </c>
      <c r="E15" s="15">
        <f t="shared" si="7"/>
        <v>13.95</v>
      </c>
      <c r="F15" s="14">
        <v>71</v>
      </c>
      <c r="G15" s="16">
        <f t="shared" si="8"/>
        <v>14.2</v>
      </c>
      <c r="H15" s="16">
        <f t="shared" si="9"/>
        <v>28.15</v>
      </c>
      <c r="I15" s="41">
        <v>86</v>
      </c>
      <c r="J15" s="15">
        <f t="shared" si="10"/>
        <v>17.2</v>
      </c>
      <c r="K15" s="38">
        <v>80.8</v>
      </c>
      <c r="L15" s="39">
        <f>K15*0.3</f>
        <v>24.24</v>
      </c>
      <c r="M15" s="39">
        <f t="shared" si="12"/>
        <v>41.44</v>
      </c>
      <c r="N15" s="39">
        <f t="shared" si="13"/>
        <v>69.59</v>
      </c>
      <c r="O15" s="40" t="s">
        <v>28</v>
      </c>
      <c r="P15" s="40" t="s">
        <v>24</v>
      </c>
      <c r="Q15" s="59"/>
    </row>
    <row r="16" s="3" customFormat="1" customHeight="1" spans="1:17">
      <c r="A16" s="12"/>
      <c r="B16" s="17"/>
      <c r="C16" s="13"/>
      <c r="D16" s="14"/>
      <c r="E16" s="15"/>
      <c r="F16" s="14"/>
      <c r="G16" s="18"/>
      <c r="H16" s="18"/>
      <c r="I16" s="41"/>
      <c r="J16" s="18"/>
      <c r="K16" s="42"/>
      <c r="L16" s="18"/>
      <c r="M16" s="18"/>
      <c r="N16" s="18"/>
      <c r="O16" s="18"/>
      <c r="P16" s="43"/>
      <c r="Q16" s="18"/>
    </row>
    <row r="17" s="3" customFormat="1" customHeight="1" spans="1:17">
      <c r="A17" s="12" t="s">
        <v>46</v>
      </c>
      <c r="B17" s="17" t="s">
        <v>47</v>
      </c>
      <c r="C17" s="13" t="s">
        <v>48</v>
      </c>
      <c r="D17" s="14">
        <v>52</v>
      </c>
      <c r="E17" s="15">
        <f t="shared" ref="E17:E21" si="14">D17*0.3</f>
        <v>15.6</v>
      </c>
      <c r="F17" s="14">
        <v>56</v>
      </c>
      <c r="G17" s="16">
        <f t="shared" ref="G17:G21" si="15">F17*0.2</f>
        <v>11.2</v>
      </c>
      <c r="H17" s="16">
        <f t="shared" ref="H17:H21" si="16">E17+G17</f>
        <v>26.8</v>
      </c>
      <c r="I17" s="37">
        <v>94</v>
      </c>
      <c r="J17" s="15">
        <f t="shared" ref="J17:J21" si="17">I17*0.2</f>
        <v>18.8</v>
      </c>
      <c r="K17" s="38">
        <v>0</v>
      </c>
      <c r="L17" s="39">
        <f t="shared" ref="L17:L21" si="18">K17*0.3</f>
        <v>0</v>
      </c>
      <c r="M17" s="39">
        <f t="shared" ref="M17:M21" si="19">L17+J17</f>
        <v>18.8</v>
      </c>
      <c r="N17" s="39">
        <f t="shared" ref="N17:N21" si="20">H17+M17</f>
        <v>45.6</v>
      </c>
      <c r="O17" s="40" t="s">
        <v>23</v>
      </c>
      <c r="P17" s="40" t="s">
        <v>24</v>
      </c>
      <c r="Q17" s="59" t="s">
        <v>25</v>
      </c>
    </row>
    <row r="18" s="3" customFormat="1" customHeight="1" spans="1:17">
      <c r="A18" s="12" t="s">
        <v>49</v>
      </c>
      <c r="B18" s="17" t="s">
        <v>47</v>
      </c>
      <c r="C18" s="13" t="s">
        <v>50</v>
      </c>
      <c r="D18" s="14">
        <v>48</v>
      </c>
      <c r="E18" s="15">
        <f t="shared" si="14"/>
        <v>14.4</v>
      </c>
      <c r="F18" s="14">
        <v>54</v>
      </c>
      <c r="G18" s="16">
        <f t="shared" si="15"/>
        <v>10.8</v>
      </c>
      <c r="H18" s="16">
        <f t="shared" si="16"/>
        <v>25.2</v>
      </c>
      <c r="I18" s="37">
        <v>0</v>
      </c>
      <c r="J18" s="15">
        <f t="shared" si="17"/>
        <v>0</v>
      </c>
      <c r="K18" s="38">
        <v>0</v>
      </c>
      <c r="L18" s="39">
        <f t="shared" si="18"/>
        <v>0</v>
      </c>
      <c r="M18" s="39">
        <f t="shared" si="19"/>
        <v>0</v>
      </c>
      <c r="N18" s="39">
        <f t="shared" si="20"/>
        <v>25.2</v>
      </c>
      <c r="O18" s="40" t="s">
        <v>28</v>
      </c>
      <c r="P18" s="40" t="s">
        <v>24</v>
      </c>
      <c r="Q18" s="59" t="s">
        <v>25</v>
      </c>
    </row>
    <row r="19" s="3" customFormat="1" customHeight="1" spans="1:17">
      <c r="A19" s="12"/>
      <c r="B19" s="17"/>
      <c r="C19" s="13"/>
      <c r="D19" s="14"/>
      <c r="E19" s="15"/>
      <c r="F19" s="14"/>
      <c r="G19" s="16"/>
      <c r="H19" s="16"/>
      <c r="I19" s="37"/>
      <c r="J19" s="15"/>
      <c r="K19" s="38"/>
      <c r="L19" s="39"/>
      <c r="M19" s="39"/>
      <c r="N19" s="39"/>
      <c r="O19" s="40"/>
      <c r="P19" s="40"/>
      <c r="Q19" s="60"/>
    </row>
    <row r="20" s="3" customFormat="1" customHeight="1" spans="1:17">
      <c r="A20" s="12" t="s">
        <v>51</v>
      </c>
      <c r="B20" s="17" t="s">
        <v>52</v>
      </c>
      <c r="C20" s="13" t="s">
        <v>53</v>
      </c>
      <c r="D20" s="14">
        <v>46.5</v>
      </c>
      <c r="E20" s="15">
        <f t="shared" si="14"/>
        <v>13.95</v>
      </c>
      <c r="F20" s="14">
        <v>66</v>
      </c>
      <c r="G20" s="16">
        <f t="shared" si="15"/>
        <v>13.2</v>
      </c>
      <c r="H20" s="16">
        <f t="shared" si="16"/>
        <v>27.15</v>
      </c>
      <c r="I20" s="41">
        <v>94</v>
      </c>
      <c r="J20" s="15">
        <f t="shared" si="17"/>
        <v>18.8</v>
      </c>
      <c r="K20" s="38">
        <v>78.2</v>
      </c>
      <c r="L20" s="39">
        <f t="shared" si="18"/>
        <v>23.46</v>
      </c>
      <c r="M20" s="39">
        <f t="shared" si="19"/>
        <v>42.26</v>
      </c>
      <c r="N20" s="39">
        <f t="shared" si="20"/>
        <v>69.41</v>
      </c>
      <c r="O20" s="40" t="s">
        <v>23</v>
      </c>
      <c r="P20" s="40" t="s">
        <v>40</v>
      </c>
      <c r="Q20" s="60"/>
    </row>
    <row r="21" s="3" customFormat="1" customHeight="1" spans="1:17">
      <c r="A21" s="12" t="s">
        <v>54</v>
      </c>
      <c r="B21" s="17" t="s">
        <v>52</v>
      </c>
      <c r="C21" s="13" t="s">
        <v>55</v>
      </c>
      <c r="D21" s="14">
        <v>34</v>
      </c>
      <c r="E21" s="15">
        <f t="shared" si="14"/>
        <v>10.2</v>
      </c>
      <c r="F21" s="14">
        <v>63</v>
      </c>
      <c r="G21" s="16">
        <f t="shared" si="15"/>
        <v>12.6</v>
      </c>
      <c r="H21" s="16">
        <f t="shared" si="16"/>
        <v>22.8</v>
      </c>
      <c r="I21" s="41">
        <v>0</v>
      </c>
      <c r="J21" s="15">
        <f t="shared" si="17"/>
        <v>0</v>
      </c>
      <c r="K21" s="38">
        <v>0</v>
      </c>
      <c r="L21" s="39">
        <f t="shared" si="18"/>
        <v>0</v>
      </c>
      <c r="M21" s="39">
        <f t="shared" si="19"/>
        <v>0</v>
      </c>
      <c r="N21" s="39">
        <f t="shared" si="20"/>
        <v>22.8</v>
      </c>
      <c r="O21" s="40" t="s">
        <v>28</v>
      </c>
      <c r="P21" s="40" t="s">
        <v>24</v>
      </c>
      <c r="Q21" s="59" t="s">
        <v>25</v>
      </c>
    </row>
    <row r="22" s="3" customFormat="1" customHeight="1" spans="1:17">
      <c r="A22" s="12"/>
      <c r="B22" s="17"/>
      <c r="C22" s="13"/>
      <c r="D22" s="14"/>
      <c r="E22" s="15"/>
      <c r="F22" s="14"/>
      <c r="G22" s="16"/>
      <c r="H22" s="16"/>
      <c r="I22" s="41"/>
      <c r="J22" s="15"/>
      <c r="K22" s="38"/>
      <c r="L22" s="39"/>
      <c r="M22" s="39"/>
      <c r="N22" s="39"/>
      <c r="O22" s="40"/>
      <c r="P22" s="40"/>
      <c r="Q22" s="59"/>
    </row>
    <row r="23" s="3" customFormat="1" ht="40.5" customHeight="1" spans="1:17">
      <c r="A23" s="12" t="s">
        <v>56</v>
      </c>
      <c r="B23" s="17" t="s">
        <v>57</v>
      </c>
      <c r="C23" s="13" t="s">
        <v>58</v>
      </c>
      <c r="D23" s="14">
        <v>61</v>
      </c>
      <c r="E23" s="15">
        <f t="shared" ref="E23:E25" si="21">D23*0.3</f>
        <v>18.3</v>
      </c>
      <c r="F23" s="14">
        <v>66</v>
      </c>
      <c r="G23" s="16">
        <f t="shared" ref="G23:G25" si="22">F23*0.2</f>
        <v>13.2</v>
      </c>
      <c r="H23" s="16">
        <f t="shared" ref="H23:H25" si="23">E23+G23</f>
        <v>31.5</v>
      </c>
      <c r="I23" s="41">
        <v>82.2</v>
      </c>
      <c r="J23" s="15">
        <f t="shared" ref="J23:J25" si="24">I23*0.2</f>
        <v>16.44</v>
      </c>
      <c r="K23" s="38">
        <v>82</v>
      </c>
      <c r="L23" s="39">
        <f t="shared" ref="L23:L25" si="25">K23*0.3</f>
        <v>24.6</v>
      </c>
      <c r="M23" s="39">
        <f t="shared" ref="M23:M25" si="26">L23+J23</f>
        <v>41.04</v>
      </c>
      <c r="N23" s="39">
        <f t="shared" ref="N23:N25" si="27">H23+M23</f>
        <v>72.54</v>
      </c>
      <c r="O23" s="40" t="s">
        <v>23</v>
      </c>
      <c r="P23" s="40" t="s">
        <v>40</v>
      </c>
      <c r="Q23" s="59"/>
    </row>
    <row r="24" s="3" customFormat="1" ht="40.5" customHeight="1" spans="1:17">
      <c r="A24" s="12" t="s">
        <v>59</v>
      </c>
      <c r="B24" s="17" t="s">
        <v>57</v>
      </c>
      <c r="C24" s="13" t="s">
        <v>60</v>
      </c>
      <c r="D24" s="14">
        <v>50</v>
      </c>
      <c r="E24" s="15">
        <f t="shared" si="21"/>
        <v>15</v>
      </c>
      <c r="F24" s="14">
        <v>73</v>
      </c>
      <c r="G24" s="16">
        <f t="shared" si="22"/>
        <v>14.6</v>
      </c>
      <c r="H24" s="16">
        <f t="shared" si="23"/>
        <v>29.6</v>
      </c>
      <c r="I24" s="41">
        <v>85.88</v>
      </c>
      <c r="J24" s="15">
        <f t="shared" si="24"/>
        <v>17.176</v>
      </c>
      <c r="K24" s="38">
        <v>83.8</v>
      </c>
      <c r="L24" s="39">
        <f t="shared" si="25"/>
        <v>25.14</v>
      </c>
      <c r="M24" s="39">
        <f t="shared" si="26"/>
        <v>42.316</v>
      </c>
      <c r="N24" s="39">
        <f t="shared" si="27"/>
        <v>71.916</v>
      </c>
      <c r="O24" s="40" t="s">
        <v>28</v>
      </c>
      <c r="P24" s="40" t="s">
        <v>24</v>
      </c>
      <c r="Q24" s="59"/>
    </row>
    <row r="25" s="3" customFormat="1" customHeight="1" spans="1:17">
      <c r="A25" s="12" t="s">
        <v>61</v>
      </c>
      <c r="B25" s="17" t="s">
        <v>57</v>
      </c>
      <c r="C25" s="13" t="s">
        <v>62</v>
      </c>
      <c r="D25" s="14">
        <v>53</v>
      </c>
      <c r="E25" s="15">
        <f t="shared" si="21"/>
        <v>15.9</v>
      </c>
      <c r="F25" s="14">
        <v>67</v>
      </c>
      <c r="G25" s="16">
        <f t="shared" si="22"/>
        <v>13.4</v>
      </c>
      <c r="H25" s="16">
        <f t="shared" si="23"/>
        <v>29.3</v>
      </c>
      <c r="I25" s="41">
        <v>78.53</v>
      </c>
      <c r="J25" s="15">
        <f t="shared" si="24"/>
        <v>15.706</v>
      </c>
      <c r="K25" s="38">
        <v>0</v>
      </c>
      <c r="L25" s="39">
        <f t="shared" si="25"/>
        <v>0</v>
      </c>
      <c r="M25" s="39">
        <f t="shared" si="26"/>
        <v>15.706</v>
      </c>
      <c r="N25" s="39">
        <f t="shared" si="27"/>
        <v>45.006</v>
      </c>
      <c r="O25" s="40" t="s">
        <v>63</v>
      </c>
      <c r="P25" s="40" t="s">
        <v>24</v>
      </c>
      <c r="Q25" s="59" t="s">
        <v>25</v>
      </c>
    </row>
    <row r="26" s="3" customFormat="1" ht="37.5" customHeight="1" spans="1:17">
      <c r="A26" s="12"/>
      <c r="B26" s="17"/>
      <c r="C26" s="13"/>
      <c r="D26" s="14"/>
      <c r="E26" s="15"/>
      <c r="F26" s="14"/>
      <c r="G26" s="16"/>
      <c r="H26" s="16"/>
      <c r="I26" s="41"/>
      <c r="J26" s="15"/>
      <c r="K26" s="38"/>
      <c r="L26" s="39"/>
      <c r="M26" s="39"/>
      <c r="N26" s="39"/>
      <c r="O26" s="40"/>
      <c r="P26" s="40"/>
      <c r="Q26" s="60"/>
    </row>
    <row r="27" s="3" customFormat="1" customHeight="1" spans="1:17">
      <c r="A27" s="12" t="s">
        <v>64</v>
      </c>
      <c r="B27" s="17" t="s">
        <v>65</v>
      </c>
      <c r="C27" s="13" t="s">
        <v>66</v>
      </c>
      <c r="D27" s="14">
        <v>45.5</v>
      </c>
      <c r="E27" s="15">
        <f t="shared" ref="E27:E31" si="28">D27*0.3</f>
        <v>13.65</v>
      </c>
      <c r="F27" s="14">
        <v>62</v>
      </c>
      <c r="G27" s="16">
        <f t="shared" ref="G27:G31" si="29">F27*0.2</f>
        <v>12.4</v>
      </c>
      <c r="H27" s="16">
        <f t="shared" ref="H27:H31" si="30">E27+G27</f>
        <v>26.05</v>
      </c>
      <c r="I27" s="41">
        <v>85</v>
      </c>
      <c r="J27" s="15">
        <f t="shared" ref="J27:J31" si="31">I27*0.2</f>
        <v>17</v>
      </c>
      <c r="K27" s="38">
        <v>76</v>
      </c>
      <c r="L27" s="39">
        <f t="shared" ref="L27:L31" si="32">K27*0.3</f>
        <v>22.8</v>
      </c>
      <c r="M27" s="39">
        <f t="shared" ref="M27:M31" si="33">L27+J27</f>
        <v>39.8</v>
      </c>
      <c r="N27" s="39">
        <f t="shared" ref="N27:N31" si="34">H27+M27</f>
        <v>65.85</v>
      </c>
      <c r="O27" s="40" t="s">
        <v>23</v>
      </c>
      <c r="P27" s="40" t="s">
        <v>40</v>
      </c>
      <c r="Q27" s="59"/>
    </row>
    <row r="28" s="3" customFormat="1" customHeight="1" spans="1:17">
      <c r="A28" s="12" t="s">
        <v>67</v>
      </c>
      <c r="B28" s="17" t="s">
        <v>65</v>
      </c>
      <c r="C28" s="13" t="s">
        <v>68</v>
      </c>
      <c r="D28" s="14">
        <v>37.5</v>
      </c>
      <c r="E28" s="15">
        <f t="shared" si="28"/>
        <v>11.25</v>
      </c>
      <c r="F28" s="14">
        <v>41</v>
      </c>
      <c r="G28" s="16">
        <f t="shared" si="29"/>
        <v>8.2</v>
      </c>
      <c r="H28" s="16">
        <f t="shared" si="30"/>
        <v>19.45</v>
      </c>
      <c r="I28" s="41">
        <v>0</v>
      </c>
      <c r="J28" s="15">
        <f t="shared" si="31"/>
        <v>0</v>
      </c>
      <c r="K28" s="38">
        <v>0</v>
      </c>
      <c r="L28" s="39">
        <f t="shared" si="32"/>
        <v>0</v>
      </c>
      <c r="M28" s="39">
        <f t="shared" si="33"/>
        <v>0</v>
      </c>
      <c r="N28" s="39">
        <f t="shared" si="34"/>
        <v>19.45</v>
      </c>
      <c r="O28" s="40" t="s">
        <v>28</v>
      </c>
      <c r="P28" s="40" t="s">
        <v>24</v>
      </c>
      <c r="Q28" s="59" t="s">
        <v>25</v>
      </c>
    </row>
    <row r="29" s="3" customFormat="1" customHeight="1" spans="1:17">
      <c r="A29" s="12"/>
      <c r="B29" s="17"/>
      <c r="C29" s="13"/>
      <c r="D29" s="14"/>
      <c r="E29" s="15"/>
      <c r="F29" s="14"/>
      <c r="G29" s="16"/>
      <c r="H29" s="16"/>
      <c r="I29" s="41"/>
      <c r="J29" s="15"/>
      <c r="K29" s="38"/>
      <c r="L29" s="39"/>
      <c r="M29" s="39"/>
      <c r="N29" s="39"/>
      <c r="O29" s="40"/>
      <c r="P29" s="40"/>
      <c r="Q29" s="59"/>
    </row>
    <row r="30" s="3" customFormat="1" customHeight="1" spans="1:17">
      <c r="A30" s="12" t="s">
        <v>69</v>
      </c>
      <c r="B30" s="17" t="s">
        <v>70</v>
      </c>
      <c r="C30" s="13" t="s">
        <v>71</v>
      </c>
      <c r="D30" s="14">
        <v>43.5</v>
      </c>
      <c r="E30" s="15">
        <f t="shared" si="28"/>
        <v>13.05</v>
      </c>
      <c r="F30" s="14">
        <v>66</v>
      </c>
      <c r="G30" s="16">
        <f t="shared" si="29"/>
        <v>13.2</v>
      </c>
      <c r="H30" s="16">
        <f t="shared" si="30"/>
        <v>26.25</v>
      </c>
      <c r="I30" s="41">
        <v>91</v>
      </c>
      <c r="J30" s="15">
        <f t="shared" si="31"/>
        <v>18.2</v>
      </c>
      <c r="K30" s="38">
        <v>76</v>
      </c>
      <c r="L30" s="39">
        <f t="shared" si="32"/>
        <v>22.8</v>
      </c>
      <c r="M30" s="39">
        <f t="shared" si="33"/>
        <v>41</v>
      </c>
      <c r="N30" s="39">
        <f t="shared" si="34"/>
        <v>67.25</v>
      </c>
      <c r="O30" s="40" t="s">
        <v>23</v>
      </c>
      <c r="P30" s="40" t="s">
        <v>40</v>
      </c>
      <c r="Q30" s="59"/>
    </row>
    <row r="31" s="3" customFormat="1" customHeight="1" spans="1:17">
      <c r="A31" s="12" t="s">
        <v>72</v>
      </c>
      <c r="B31" s="17" t="s">
        <v>70</v>
      </c>
      <c r="C31" s="13" t="s">
        <v>73</v>
      </c>
      <c r="D31" s="14">
        <v>30</v>
      </c>
      <c r="E31" s="15">
        <f t="shared" si="28"/>
        <v>9</v>
      </c>
      <c r="F31" s="14">
        <v>49</v>
      </c>
      <c r="G31" s="16">
        <f t="shared" si="29"/>
        <v>9.8</v>
      </c>
      <c r="H31" s="16">
        <f t="shared" si="30"/>
        <v>18.8</v>
      </c>
      <c r="I31" s="41">
        <v>0</v>
      </c>
      <c r="J31" s="15">
        <f t="shared" si="31"/>
        <v>0</v>
      </c>
      <c r="K31" s="38">
        <v>0</v>
      </c>
      <c r="L31" s="39">
        <f t="shared" si="32"/>
        <v>0</v>
      </c>
      <c r="M31" s="39">
        <f t="shared" si="33"/>
        <v>0</v>
      </c>
      <c r="N31" s="39">
        <f t="shared" si="34"/>
        <v>18.8</v>
      </c>
      <c r="O31" s="40" t="s">
        <v>28</v>
      </c>
      <c r="P31" s="40" t="s">
        <v>24</v>
      </c>
      <c r="Q31" s="59" t="s">
        <v>25</v>
      </c>
    </row>
    <row r="32" s="3" customFormat="1" customHeight="1" spans="1:17">
      <c r="A32" s="12"/>
      <c r="B32" s="17"/>
      <c r="C32" s="13"/>
      <c r="D32" s="14"/>
      <c r="E32" s="15"/>
      <c r="F32" s="14"/>
      <c r="G32" s="16"/>
      <c r="H32" s="16"/>
      <c r="I32" s="41"/>
      <c r="J32" s="15"/>
      <c r="K32" s="38"/>
      <c r="L32" s="39"/>
      <c r="M32" s="39"/>
      <c r="N32" s="39"/>
      <c r="O32" s="40"/>
      <c r="P32" s="40"/>
      <c r="Q32" s="40"/>
    </row>
    <row r="33" s="3" customFormat="1" customHeight="1" spans="1:17">
      <c r="A33" s="12" t="s">
        <v>74</v>
      </c>
      <c r="B33" s="17" t="s">
        <v>75</v>
      </c>
      <c r="C33" s="13" t="s">
        <v>76</v>
      </c>
      <c r="D33" s="14">
        <v>47</v>
      </c>
      <c r="E33" s="15">
        <f>D33*0.3</f>
        <v>14.1</v>
      </c>
      <c r="F33" s="14">
        <v>71</v>
      </c>
      <c r="G33" s="16">
        <f>F33*0.2</f>
        <v>14.2</v>
      </c>
      <c r="H33" s="16">
        <f>E33+G33</f>
        <v>28.3</v>
      </c>
      <c r="I33" s="41">
        <v>69</v>
      </c>
      <c r="J33" s="15">
        <f>I33*0.2</f>
        <v>13.8</v>
      </c>
      <c r="K33" s="38">
        <v>78.1</v>
      </c>
      <c r="L33" s="39">
        <f>K33*0.3</f>
        <v>23.43</v>
      </c>
      <c r="M33" s="39">
        <f>L33+J33</f>
        <v>37.23</v>
      </c>
      <c r="N33" s="39">
        <f>H33+M33</f>
        <v>65.53</v>
      </c>
      <c r="O33" s="40" t="s">
        <v>23</v>
      </c>
      <c r="P33" s="40" t="s">
        <v>40</v>
      </c>
      <c r="Q33" s="40"/>
    </row>
    <row r="34" s="1" customFormat="1" customHeight="1" spans="1:17">
      <c r="A34" s="12" t="s">
        <v>77</v>
      </c>
      <c r="B34" s="17" t="s">
        <v>75</v>
      </c>
      <c r="C34" s="13" t="s">
        <v>78</v>
      </c>
      <c r="D34" s="14">
        <v>49</v>
      </c>
      <c r="E34" s="15">
        <f>D34*0.3</f>
        <v>14.7</v>
      </c>
      <c r="F34" s="14">
        <v>65</v>
      </c>
      <c r="G34" s="16">
        <f>F34*0.2</f>
        <v>13</v>
      </c>
      <c r="H34" s="16">
        <f>E34+G34</f>
        <v>27.7</v>
      </c>
      <c r="I34" s="41">
        <v>16</v>
      </c>
      <c r="J34" s="15">
        <f>I34*0.2</f>
        <v>3.2</v>
      </c>
      <c r="K34" s="38">
        <v>84.3</v>
      </c>
      <c r="L34" s="39">
        <f>K34*0.3</f>
        <v>25.29</v>
      </c>
      <c r="M34" s="39">
        <f>L34+J34</f>
        <v>28.49</v>
      </c>
      <c r="N34" s="39">
        <f>H34+M34</f>
        <v>56.19</v>
      </c>
      <c r="O34" s="5">
        <v>2</v>
      </c>
      <c r="P34" s="5" t="s">
        <v>24</v>
      </c>
      <c r="Q34" s="59"/>
    </row>
    <row r="35" s="3" customFormat="1" customHeight="1" spans="1:17">
      <c r="A35" s="12" t="s">
        <v>79</v>
      </c>
      <c r="B35" s="17" t="s">
        <v>75</v>
      </c>
      <c r="C35" s="13" t="s">
        <v>80</v>
      </c>
      <c r="D35" s="14">
        <v>46</v>
      </c>
      <c r="E35" s="15">
        <f>D35*0.3</f>
        <v>13.8</v>
      </c>
      <c r="F35" s="14">
        <v>69</v>
      </c>
      <c r="G35" s="16">
        <f>F35*0.2</f>
        <v>13.8</v>
      </c>
      <c r="H35" s="16">
        <f>E35+G35</f>
        <v>27.6</v>
      </c>
      <c r="I35" s="41">
        <v>0</v>
      </c>
      <c r="J35" s="15">
        <f>I35*0.2</f>
        <v>0</v>
      </c>
      <c r="K35" s="38">
        <v>0</v>
      </c>
      <c r="L35" s="39">
        <f>K35*0.3</f>
        <v>0</v>
      </c>
      <c r="M35" s="39">
        <f>L35+J35</f>
        <v>0</v>
      </c>
      <c r="N35" s="39">
        <f>H35+M35</f>
        <v>27.6</v>
      </c>
      <c r="O35" s="44" t="s">
        <v>63</v>
      </c>
      <c r="P35" s="5" t="s">
        <v>24</v>
      </c>
      <c r="Q35" s="59" t="s">
        <v>25</v>
      </c>
    </row>
    <row r="36" s="1" customFormat="1" customHeight="1" spans="1:17">
      <c r="A36" s="12"/>
      <c r="B36" s="17"/>
      <c r="C36" s="13"/>
      <c r="D36" s="14"/>
      <c r="E36" s="15"/>
      <c r="F36" s="14"/>
      <c r="G36" s="16"/>
      <c r="H36" s="16"/>
      <c r="I36" s="41"/>
      <c r="J36" s="15"/>
      <c r="K36" s="38"/>
      <c r="L36" s="39"/>
      <c r="M36" s="39"/>
      <c r="N36" s="39"/>
      <c r="O36" s="5"/>
      <c r="P36" s="5"/>
      <c r="Q36" s="59"/>
    </row>
    <row r="37" s="1" customFormat="1" customHeight="1" spans="1:17">
      <c r="A37" s="12" t="s">
        <v>81</v>
      </c>
      <c r="B37" s="17" t="s">
        <v>82</v>
      </c>
      <c r="C37" s="13" t="s">
        <v>83</v>
      </c>
      <c r="D37" s="14">
        <v>40</v>
      </c>
      <c r="E37" s="15">
        <f t="shared" ref="E37:E41" si="35">D37*0.3</f>
        <v>12</v>
      </c>
      <c r="F37" s="14">
        <v>66</v>
      </c>
      <c r="G37" s="16">
        <f t="shared" ref="G37:G41" si="36">F37*0.2</f>
        <v>13.2</v>
      </c>
      <c r="H37" s="16">
        <f t="shared" ref="H37:H41" si="37">E37+G37</f>
        <v>25.2</v>
      </c>
      <c r="I37" s="41">
        <v>94.5</v>
      </c>
      <c r="J37" s="15">
        <f t="shared" ref="J37:J41" si="38">I37*0.2</f>
        <v>18.9</v>
      </c>
      <c r="K37" s="38">
        <v>77.6</v>
      </c>
      <c r="L37" s="39">
        <f t="shared" ref="L37:L41" si="39">K37*0.3</f>
        <v>23.28</v>
      </c>
      <c r="M37" s="39">
        <f t="shared" ref="M37:M41" si="40">L37+J37</f>
        <v>42.18</v>
      </c>
      <c r="N37" s="39">
        <f t="shared" ref="N37:N41" si="41">H37+M37</f>
        <v>67.38</v>
      </c>
      <c r="O37" s="5">
        <v>1</v>
      </c>
      <c r="P37" s="5" t="s">
        <v>40</v>
      </c>
      <c r="Q37" s="5"/>
    </row>
    <row r="38" s="1" customFormat="1" customHeight="1" spans="1:17">
      <c r="A38" s="12" t="s">
        <v>84</v>
      </c>
      <c r="B38" s="17" t="s">
        <v>82</v>
      </c>
      <c r="C38" s="13" t="s">
        <v>85</v>
      </c>
      <c r="D38" s="14">
        <v>38</v>
      </c>
      <c r="E38" s="15">
        <f t="shared" si="35"/>
        <v>11.4</v>
      </c>
      <c r="F38" s="14">
        <v>54</v>
      </c>
      <c r="G38" s="16">
        <f t="shared" si="36"/>
        <v>10.8</v>
      </c>
      <c r="H38" s="16">
        <f t="shared" si="37"/>
        <v>22.2</v>
      </c>
      <c r="I38" s="41">
        <v>0</v>
      </c>
      <c r="J38" s="15">
        <f t="shared" si="38"/>
        <v>0</v>
      </c>
      <c r="K38" s="38">
        <v>0</v>
      </c>
      <c r="L38" s="39">
        <f t="shared" si="39"/>
        <v>0</v>
      </c>
      <c r="M38" s="39">
        <f t="shared" si="40"/>
        <v>0</v>
      </c>
      <c r="N38" s="39">
        <f t="shared" si="41"/>
        <v>22.2</v>
      </c>
      <c r="O38" s="5">
        <v>2</v>
      </c>
      <c r="P38" s="5" t="s">
        <v>24</v>
      </c>
      <c r="Q38" s="5" t="s">
        <v>25</v>
      </c>
    </row>
    <row r="39" s="1" customFormat="1" customHeight="1" spans="1:17">
      <c r="A39" s="12"/>
      <c r="B39" s="17"/>
      <c r="C39" s="13"/>
      <c r="D39" s="14"/>
      <c r="E39" s="15"/>
      <c r="F39" s="14"/>
      <c r="G39" s="16"/>
      <c r="H39" s="16"/>
      <c r="I39" s="41"/>
      <c r="J39" s="15"/>
      <c r="K39" s="38"/>
      <c r="L39" s="39"/>
      <c r="M39" s="39"/>
      <c r="N39" s="39"/>
      <c r="O39" s="5"/>
      <c r="P39" s="5"/>
      <c r="Q39" s="5"/>
    </row>
    <row r="40" s="1" customFormat="1" customHeight="1" spans="1:17">
      <c r="A40" s="12" t="s">
        <v>86</v>
      </c>
      <c r="B40" s="17" t="s">
        <v>87</v>
      </c>
      <c r="C40" s="13" t="s">
        <v>88</v>
      </c>
      <c r="D40" s="14">
        <v>45.5</v>
      </c>
      <c r="E40" s="15">
        <f t="shared" si="35"/>
        <v>13.65</v>
      </c>
      <c r="F40" s="14">
        <v>70</v>
      </c>
      <c r="G40" s="16">
        <f t="shared" si="36"/>
        <v>14</v>
      </c>
      <c r="H40" s="16">
        <f t="shared" si="37"/>
        <v>27.65</v>
      </c>
      <c r="I40" s="41">
        <v>86.67</v>
      </c>
      <c r="J40" s="15">
        <f t="shared" si="38"/>
        <v>17.334</v>
      </c>
      <c r="K40" s="38">
        <v>65.2</v>
      </c>
      <c r="L40" s="39">
        <f t="shared" si="39"/>
        <v>19.56</v>
      </c>
      <c r="M40" s="39">
        <f t="shared" si="40"/>
        <v>36.894</v>
      </c>
      <c r="N40" s="39">
        <f t="shared" si="41"/>
        <v>64.544</v>
      </c>
      <c r="O40" s="5">
        <v>1</v>
      </c>
      <c r="P40" s="5" t="s">
        <v>24</v>
      </c>
      <c r="Q40" s="61" t="s">
        <v>32</v>
      </c>
    </row>
    <row r="41" s="1" customFormat="1" customHeight="1" spans="1:17">
      <c r="A41" s="12" t="s">
        <v>89</v>
      </c>
      <c r="B41" s="17" t="s">
        <v>87</v>
      </c>
      <c r="C41" s="13" t="s">
        <v>90</v>
      </c>
      <c r="D41" s="14">
        <v>36.5</v>
      </c>
      <c r="E41" s="15">
        <f t="shared" si="35"/>
        <v>10.95</v>
      </c>
      <c r="F41" s="14">
        <v>49</v>
      </c>
      <c r="G41" s="16">
        <f t="shared" si="36"/>
        <v>9.8</v>
      </c>
      <c r="H41" s="16">
        <f t="shared" si="37"/>
        <v>20.75</v>
      </c>
      <c r="I41" s="41">
        <v>0</v>
      </c>
      <c r="J41" s="15">
        <f t="shared" si="38"/>
        <v>0</v>
      </c>
      <c r="K41" s="38">
        <v>0</v>
      </c>
      <c r="L41" s="39">
        <f t="shared" si="39"/>
        <v>0</v>
      </c>
      <c r="M41" s="39">
        <f t="shared" si="40"/>
        <v>0</v>
      </c>
      <c r="N41" s="39">
        <f t="shared" si="41"/>
        <v>20.75</v>
      </c>
      <c r="O41" s="5">
        <v>2</v>
      </c>
      <c r="P41" s="5" t="s">
        <v>24</v>
      </c>
      <c r="Q41" s="5" t="s">
        <v>25</v>
      </c>
    </row>
    <row r="42" customHeight="1" spans="1:17">
      <c r="A42" s="5"/>
      <c r="B42" s="5"/>
      <c r="C42" s="5"/>
      <c r="D42" s="5"/>
      <c r="E42" s="5"/>
      <c r="F42" s="5"/>
      <c r="G42" s="5"/>
      <c r="H42" s="5"/>
      <c r="I42" s="5"/>
      <c r="J42" s="39"/>
      <c r="K42" s="11"/>
      <c r="L42" s="39"/>
      <c r="M42" s="39"/>
      <c r="N42" s="39"/>
      <c r="O42" s="5"/>
      <c r="P42" s="5"/>
      <c r="Q42" s="5"/>
    </row>
    <row r="43" s="4" customFormat="1" customHeight="1" spans="1:17">
      <c r="A43" s="19" t="s">
        <v>91</v>
      </c>
      <c r="B43" s="20" t="s">
        <v>92</v>
      </c>
      <c r="C43" s="21">
        <v>12028014409</v>
      </c>
      <c r="D43" s="22">
        <v>60.5</v>
      </c>
      <c r="E43" s="23">
        <f>D43*0.3</f>
        <v>18.15</v>
      </c>
      <c r="F43" s="22">
        <v>78</v>
      </c>
      <c r="G43" s="24">
        <f>F43*0.2</f>
        <v>15.6</v>
      </c>
      <c r="H43" s="24">
        <f>E43+G43</f>
        <v>33.75</v>
      </c>
      <c r="I43" s="45">
        <v>90.47</v>
      </c>
      <c r="J43" s="46">
        <f>I43*0.2</f>
        <v>18.094</v>
      </c>
      <c r="K43" s="46">
        <v>80.4</v>
      </c>
      <c r="L43" s="22">
        <f>K43*0.3</f>
        <v>24.12</v>
      </c>
      <c r="M43" s="47">
        <f>L43+J43</f>
        <v>42.214</v>
      </c>
      <c r="N43" s="48">
        <f>H43+M43</f>
        <v>75.964</v>
      </c>
      <c r="O43" s="49">
        <v>1</v>
      </c>
      <c r="P43" s="48" t="s">
        <v>40</v>
      </c>
      <c r="Q43" s="62"/>
    </row>
    <row r="44" s="4" customFormat="1" customHeight="1" spans="1:17">
      <c r="A44" s="19" t="s">
        <v>93</v>
      </c>
      <c r="B44" s="20" t="s">
        <v>92</v>
      </c>
      <c r="C44" s="21">
        <v>12028020417</v>
      </c>
      <c r="D44" s="22">
        <v>67</v>
      </c>
      <c r="E44" s="23">
        <f>D44*0.3</f>
        <v>20.1</v>
      </c>
      <c r="F44" s="22">
        <v>81</v>
      </c>
      <c r="G44" s="24">
        <f>F44*0.2</f>
        <v>16.2</v>
      </c>
      <c r="H44" s="24">
        <f>E44+G44</f>
        <v>36.3</v>
      </c>
      <c r="I44" s="45">
        <v>79.79</v>
      </c>
      <c r="J44" s="46">
        <f>I44*0.2</f>
        <v>15.958</v>
      </c>
      <c r="K44" s="46">
        <v>77.8</v>
      </c>
      <c r="L44" s="22">
        <v>23.34</v>
      </c>
      <c r="M44" s="47">
        <f>L44+J44</f>
        <v>39.298</v>
      </c>
      <c r="N44" s="48">
        <f>H44+M44</f>
        <v>75.598</v>
      </c>
      <c r="O44" s="49">
        <v>2</v>
      </c>
      <c r="P44" s="48" t="s">
        <v>40</v>
      </c>
      <c r="Q44" s="62"/>
    </row>
    <row r="45" s="4" customFormat="1" customHeight="1" spans="1:17">
      <c r="A45" s="19" t="s">
        <v>94</v>
      </c>
      <c r="B45" s="20" t="s">
        <v>92</v>
      </c>
      <c r="C45" s="21">
        <v>12028020326</v>
      </c>
      <c r="D45" s="22">
        <v>65</v>
      </c>
      <c r="E45" s="23">
        <f>D45*0.3</f>
        <v>19.5</v>
      </c>
      <c r="F45" s="22">
        <v>76</v>
      </c>
      <c r="G45" s="24">
        <f>F45*0.2</f>
        <v>15.2</v>
      </c>
      <c r="H45" s="24">
        <f>E45+G45</f>
        <v>34.7</v>
      </c>
      <c r="I45" s="45">
        <v>84.72</v>
      </c>
      <c r="J45" s="46">
        <f>I45*0.2</f>
        <v>16.944</v>
      </c>
      <c r="K45" s="46">
        <v>79</v>
      </c>
      <c r="L45" s="22">
        <f>K45*0.3</f>
        <v>23.7</v>
      </c>
      <c r="M45" s="47">
        <f>L45+J45</f>
        <v>40.644</v>
      </c>
      <c r="N45" s="48">
        <f>H45+M45</f>
        <v>75.344</v>
      </c>
      <c r="O45" s="49">
        <v>3</v>
      </c>
      <c r="P45" s="48" t="s">
        <v>24</v>
      </c>
      <c r="Q45" s="62"/>
    </row>
    <row r="46" s="4" customFormat="1" customHeight="1" spans="1:17">
      <c r="A46" s="19" t="s">
        <v>95</v>
      </c>
      <c r="B46" s="20" t="s">
        <v>92</v>
      </c>
      <c r="C46" s="21">
        <v>12028014127</v>
      </c>
      <c r="D46" s="22">
        <v>63.5</v>
      </c>
      <c r="E46" s="23">
        <f>D46*0.3</f>
        <v>19.05</v>
      </c>
      <c r="F46" s="22">
        <v>75</v>
      </c>
      <c r="G46" s="24">
        <f>F46*0.2</f>
        <v>15</v>
      </c>
      <c r="H46" s="24">
        <f>E46+G46</f>
        <v>34.05</v>
      </c>
      <c r="I46" s="45">
        <v>83.66</v>
      </c>
      <c r="J46" s="46">
        <f>I46*0.2</f>
        <v>16.732</v>
      </c>
      <c r="K46" s="46">
        <v>81.8</v>
      </c>
      <c r="L46" s="22">
        <f>K46*0.3</f>
        <v>24.54</v>
      </c>
      <c r="M46" s="47">
        <f>L46+J46</f>
        <v>41.272</v>
      </c>
      <c r="N46" s="48">
        <f>H46+M46</f>
        <v>75.322</v>
      </c>
      <c r="O46" s="49">
        <v>4</v>
      </c>
      <c r="P46" s="48" t="s">
        <v>24</v>
      </c>
      <c r="Q46" s="62"/>
    </row>
    <row r="47" s="4" customFormat="1" customHeight="1" spans="1:17">
      <c r="A47" s="19" t="s">
        <v>96</v>
      </c>
      <c r="B47" s="20" t="s">
        <v>92</v>
      </c>
      <c r="C47" s="21">
        <v>12028022430</v>
      </c>
      <c r="D47" s="22">
        <v>63.5</v>
      </c>
      <c r="E47" s="23">
        <f>D47*0.3</f>
        <v>19.05</v>
      </c>
      <c r="F47" s="22">
        <v>79</v>
      </c>
      <c r="G47" s="24">
        <f>F47*0.2</f>
        <v>15.8</v>
      </c>
      <c r="H47" s="24">
        <f>E47+G47</f>
        <v>34.85</v>
      </c>
      <c r="I47" s="45">
        <v>83.78</v>
      </c>
      <c r="J47" s="46">
        <f>I47*0.2</f>
        <v>16.756</v>
      </c>
      <c r="K47" s="46">
        <v>78.4</v>
      </c>
      <c r="L47" s="22">
        <f>K47*0.3</f>
        <v>23.52</v>
      </c>
      <c r="M47" s="47">
        <f>L47+J47</f>
        <v>40.276</v>
      </c>
      <c r="N47" s="48">
        <f>H47+M47</f>
        <v>75.126</v>
      </c>
      <c r="O47" s="49">
        <v>5</v>
      </c>
      <c r="P47" s="48" t="s">
        <v>24</v>
      </c>
      <c r="Q47" s="62"/>
    </row>
    <row r="48" s="4" customFormat="1" customHeight="1" spans="1:17">
      <c r="A48" s="19" t="s">
        <v>97</v>
      </c>
      <c r="B48" s="20" t="s">
        <v>92</v>
      </c>
      <c r="C48" s="21">
        <v>12028014527</v>
      </c>
      <c r="D48" s="22">
        <v>60.5</v>
      </c>
      <c r="E48" s="23">
        <f>D48*0.3</f>
        <v>18.15</v>
      </c>
      <c r="F48" s="22">
        <v>78</v>
      </c>
      <c r="G48" s="24">
        <f>F48*0.2</f>
        <v>15.6</v>
      </c>
      <c r="H48" s="24">
        <f>E48+G48</f>
        <v>33.75</v>
      </c>
      <c r="I48" s="45">
        <v>83.39</v>
      </c>
      <c r="J48" s="46">
        <f>I48*0.2</f>
        <v>16.678</v>
      </c>
      <c r="K48" s="46">
        <v>78.8</v>
      </c>
      <c r="L48" s="22">
        <f>K48*0.3</f>
        <v>23.64</v>
      </c>
      <c r="M48" s="47">
        <f>L48+J48</f>
        <v>40.318</v>
      </c>
      <c r="N48" s="48">
        <f>H48+M48</f>
        <v>74.068</v>
      </c>
      <c r="O48" s="49">
        <v>6</v>
      </c>
      <c r="P48" s="48" t="s">
        <v>24</v>
      </c>
      <c r="Q48" s="62"/>
    </row>
    <row r="49" s="4" customFormat="1" customHeight="1" spans="1:17">
      <c r="A49" s="25" t="s">
        <v>98</v>
      </c>
      <c r="B49" s="26" t="s">
        <v>92</v>
      </c>
      <c r="C49" s="27">
        <v>12028013814</v>
      </c>
      <c r="D49" s="28">
        <v>63</v>
      </c>
      <c r="E49" s="29">
        <f>D49*0.3</f>
        <v>18.9</v>
      </c>
      <c r="F49" s="28">
        <v>76</v>
      </c>
      <c r="G49" s="30">
        <f>F49*0.2</f>
        <v>15.2</v>
      </c>
      <c r="H49" s="30">
        <f>E49+G49</f>
        <v>34.1</v>
      </c>
      <c r="I49" s="50">
        <v>77.66</v>
      </c>
      <c r="J49" s="51">
        <f>I49*0.2</f>
        <v>15.532</v>
      </c>
      <c r="K49" s="51">
        <v>80.2</v>
      </c>
      <c r="L49" s="28">
        <f>K49*0.3</f>
        <v>24.06</v>
      </c>
      <c r="M49" s="52">
        <f>L49+J49</f>
        <v>39.592</v>
      </c>
      <c r="N49" s="53">
        <f>H49+M49</f>
        <v>73.692</v>
      </c>
      <c r="O49" s="54">
        <v>7</v>
      </c>
      <c r="P49" s="53" t="s">
        <v>24</v>
      </c>
      <c r="Q49" s="63"/>
    </row>
    <row r="50" s="5" customFormat="1" customHeight="1" spans="10:14">
      <c r="J50" s="39"/>
      <c r="K50" s="11"/>
      <c r="L50" s="39"/>
      <c r="M50" s="39"/>
      <c r="N50" s="39"/>
    </row>
    <row r="51" s="6" customFormat="1" customHeight="1" spans="1:17">
      <c r="A51" s="31" t="s">
        <v>99</v>
      </c>
      <c r="B51" s="31" t="s">
        <v>100</v>
      </c>
      <c r="C51" s="31" t="s">
        <v>101</v>
      </c>
      <c r="D51" s="32">
        <v>67.5</v>
      </c>
      <c r="E51" s="33">
        <f t="shared" ref="E51:E53" si="42">D51*0.3</f>
        <v>20.25</v>
      </c>
      <c r="F51" s="32">
        <v>61</v>
      </c>
      <c r="G51" s="34">
        <f t="shared" ref="G51:G53" si="43">F51*0.3</f>
        <v>18.3</v>
      </c>
      <c r="H51" s="34">
        <f t="shared" ref="H51:H53" si="44">E51+G51</f>
        <v>38.55</v>
      </c>
      <c r="I51" s="33" t="s">
        <v>102</v>
      </c>
      <c r="J51" s="33" t="s">
        <v>102</v>
      </c>
      <c r="K51" s="33">
        <v>80.2</v>
      </c>
      <c r="L51" s="55">
        <f t="shared" ref="L51:L53" si="45">K51*0.4</f>
        <v>32.08</v>
      </c>
      <c r="M51" s="55">
        <f t="shared" ref="M51:M53" si="46">L51</f>
        <v>32.08</v>
      </c>
      <c r="N51" s="55">
        <f t="shared" ref="N51:N53" si="47">H51+L51</f>
        <v>70.63</v>
      </c>
      <c r="O51" s="56">
        <v>1</v>
      </c>
      <c r="P51" s="56" t="s">
        <v>40</v>
      </c>
      <c r="Q51" s="64"/>
    </row>
    <row r="52" s="6" customFormat="1" customHeight="1" spans="1:17">
      <c r="A52" s="19" t="s">
        <v>103</v>
      </c>
      <c r="B52" s="19" t="s">
        <v>100</v>
      </c>
      <c r="C52" s="19" t="s">
        <v>104</v>
      </c>
      <c r="D52" s="22">
        <v>56</v>
      </c>
      <c r="E52" s="23">
        <f t="shared" si="42"/>
        <v>16.8</v>
      </c>
      <c r="F52" s="22">
        <v>70</v>
      </c>
      <c r="G52" s="24">
        <f t="shared" si="43"/>
        <v>21</v>
      </c>
      <c r="H52" s="24">
        <f t="shared" si="44"/>
        <v>37.8</v>
      </c>
      <c r="I52" s="23" t="s">
        <v>102</v>
      </c>
      <c r="J52" s="23" t="s">
        <v>102</v>
      </c>
      <c r="K52" s="23">
        <v>72.4</v>
      </c>
      <c r="L52" s="57">
        <f t="shared" si="45"/>
        <v>28.96</v>
      </c>
      <c r="M52" s="57">
        <f t="shared" si="46"/>
        <v>28.96</v>
      </c>
      <c r="N52" s="57">
        <f t="shared" si="47"/>
        <v>66.76</v>
      </c>
      <c r="O52" s="58">
        <v>2</v>
      </c>
      <c r="P52" s="58" t="s">
        <v>24</v>
      </c>
      <c r="Q52" s="65"/>
    </row>
    <row r="53" s="6" customFormat="1" customHeight="1" spans="1:17">
      <c r="A53" s="19" t="s">
        <v>105</v>
      </c>
      <c r="B53" s="19" t="s">
        <v>100</v>
      </c>
      <c r="C53" s="19" t="s">
        <v>106</v>
      </c>
      <c r="D53" s="22">
        <v>54.5</v>
      </c>
      <c r="E53" s="23">
        <f t="shared" si="42"/>
        <v>16.35</v>
      </c>
      <c r="F53" s="22">
        <v>70</v>
      </c>
      <c r="G53" s="24">
        <f t="shared" si="43"/>
        <v>21</v>
      </c>
      <c r="H53" s="24">
        <f t="shared" si="44"/>
        <v>37.35</v>
      </c>
      <c r="I53" s="23" t="s">
        <v>102</v>
      </c>
      <c r="J53" s="23" t="s">
        <v>102</v>
      </c>
      <c r="K53" s="23">
        <v>0</v>
      </c>
      <c r="L53" s="57">
        <f t="shared" si="45"/>
        <v>0</v>
      </c>
      <c r="M53" s="57">
        <f t="shared" si="46"/>
        <v>0</v>
      </c>
      <c r="N53" s="57">
        <f t="shared" si="47"/>
        <v>37.35</v>
      </c>
      <c r="O53" s="58">
        <v>3</v>
      </c>
      <c r="P53" s="58" t="s">
        <v>24</v>
      </c>
      <c r="Q53" s="65" t="s">
        <v>25</v>
      </c>
    </row>
  </sheetData>
  <mergeCells count="16">
    <mergeCell ref="A1:Q1"/>
    <mergeCell ref="D2:H2"/>
    <mergeCell ref="I2:M2"/>
    <mergeCell ref="D3:E3"/>
    <mergeCell ref="F3:G3"/>
    <mergeCell ref="I3:J3"/>
    <mergeCell ref="K3:L3"/>
    <mergeCell ref="A2:A4"/>
    <mergeCell ref="B2:B4"/>
    <mergeCell ref="C2:C4"/>
    <mergeCell ref="H3:H4"/>
    <mergeCell ref="M3:M4"/>
    <mergeCell ref="N2:N4"/>
    <mergeCell ref="O2:O4"/>
    <mergeCell ref="P2:P4"/>
    <mergeCell ref="Q2:Q4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DLau</cp:lastModifiedBy>
  <dcterms:created xsi:type="dcterms:W3CDTF">2021-07-07T04:05:01Z</dcterms:created>
  <dcterms:modified xsi:type="dcterms:W3CDTF">2021-07-07T07:49:55Z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8D37B2C0AB2C4896B59FD12A61F7D337</vt:lpwstr>
  </property>
  <property fmtid="{D5CDD505-2E9C-101B-9397-08002B2CF9AE}" pid="3" name="KSOProductBuildVer">
    <vt:lpwstr>2052-11.1.0.10578</vt:lpwstr>
  </property>
</Properties>
</file>